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enmorfastore\shared_docs\dhpw\SAB\04 Website\01 Set Up\"/>
    </mc:Choice>
  </mc:AlternateContent>
  <xr:revisionPtr revIDLastSave="0" documentId="13_ncr:1_{C19332CC-D1FA-4072-B2A8-9A70F6B516FF}" xr6:coauthVersionLast="47" xr6:coauthVersionMax="47" xr10:uidLastSave="{00000000-0000-0000-0000-000000000000}"/>
  <bookViews>
    <workbookView xWindow="-108" yWindow="-108" windowWidth="30936" windowHeight="16776" xr2:uid="{F8987BB5-B67F-4BBE-9E9C-F04BDC8A8827}"/>
  </bookViews>
  <sheets>
    <sheet name="Fee Calculator" sheetId="1" r:id="rId1"/>
    <sheet name="Preapp Fees &amp; Charges" sheetId="2" state="hidden" r:id="rId2"/>
  </sheets>
  <definedNames>
    <definedName name="preapp">'Preapp Fees &amp; Charges'!$C$5:$D$8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C10" i="1"/>
  <c r="C9" i="1"/>
  <c r="C11" i="1" l="1"/>
</calcChain>
</file>

<file path=xl/sharedStrings.xml><?xml version="1.0" encoding="utf-8"?>
<sst xmlns="http://schemas.openxmlformats.org/spreadsheetml/2006/main" count="16" uniqueCount="16">
  <si>
    <t>Size of Development</t>
  </si>
  <si>
    <r>
      <t>m</t>
    </r>
    <r>
      <rPr>
        <vertAlign val="superscript"/>
        <sz val="11"/>
        <color theme="1"/>
        <rFont val="Arial"/>
        <family val="2"/>
      </rPr>
      <t>2</t>
    </r>
  </si>
  <si>
    <t>Basic SAB Fee</t>
  </si>
  <si>
    <t>Type of Application</t>
  </si>
  <si>
    <t>Total SAB Fee due</t>
  </si>
  <si>
    <t>plus construction area Fee</t>
  </si>
  <si>
    <t>this is equivalent to</t>
  </si>
  <si>
    <t>ha</t>
  </si>
  <si>
    <t>Pre App Fees &amp; Charges</t>
  </si>
  <si>
    <t>100sq.m to 1000sq.m</t>
  </si>
  <si>
    <t>1000sq.m to 10000sq.m</t>
  </si>
  <si>
    <t>10000sq.m to 30000sq.m</t>
  </si>
  <si>
    <t>Greater than 30000sq.m</t>
  </si>
  <si>
    <t>Fee</t>
  </si>
  <si>
    <t>This TABLE Changes each year</t>
  </si>
  <si>
    <t>Area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</si>
</sst>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0.0"/>
    <numFmt numFmtId="165" formatCode="_-&quot;£&quot;* #,##0_-;\-&quot;£&quot;* #,##0_-;_-&quot;£&quot;* &quot;-&quot;??_-;_-@_-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8"/>
      <color rgb="FF000000"/>
      <name val="Segoe UI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44" fontId="0" fillId="0" borderId="0" xfId="0" applyNumberFormat="1"/>
    <xf numFmtId="0" fontId="0" fillId="2" borderId="4" xfId="0" applyFill="1" applyBorder="1"/>
    <xf numFmtId="0" fontId="0" fillId="2" borderId="6" xfId="0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0" fillId="0" borderId="0" xfId="0" applyAlignment="1">
      <alignment horizontal="left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/>
    <xf numFmtId="0" fontId="0" fillId="4" borderId="0" xfId="0" applyFill="1" applyAlignment="1">
      <alignment horizontal="right"/>
    </xf>
    <xf numFmtId="164" fontId="0" fillId="4" borderId="0" xfId="0" applyNumberFormat="1" applyFill="1" applyAlignment="1">
      <alignment horizontal="center"/>
    </xf>
    <xf numFmtId="0" fontId="0" fillId="4" borderId="5" xfId="0" applyFill="1" applyBorder="1"/>
    <xf numFmtId="0" fontId="0" fillId="4" borderId="4" xfId="0" applyFill="1" applyBorder="1" applyAlignment="1">
      <alignment horizontal="right"/>
    </xf>
    <xf numFmtId="44" fontId="0" fillId="4" borderId="0" xfId="1" applyFont="1" applyFill="1" applyBorder="1" applyAlignment="1"/>
    <xf numFmtId="44" fontId="0" fillId="4" borderId="0" xfId="0" applyNumberFormat="1" applyFill="1"/>
    <xf numFmtId="0" fontId="0" fillId="4" borderId="6" xfId="0" applyFill="1" applyBorder="1" applyAlignment="1">
      <alignment horizontal="right"/>
    </xf>
    <xf numFmtId="44" fontId="0" fillId="4" borderId="7" xfId="0" applyNumberFormat="1" applyFill="1" applyBorder="1"/>
    <xf numFmtId="44" fontId="0" fillId="4" borderId="7" xfId="1" applyFont="1" applyFill="1" applyBorder="1" applyAlignment="1"/>
    <xf numFmtId="0" fontId="0" fillId="4" borderId="7" xfId="0" applyFill="1" applyBorder="1"/>
    <xf numFmtId="0" fontId="0" fillId="4" borderId="8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4" fillId="0" borderId="0" xfId="0" applyFont="1" applyFill="1" applyBorder="1"/>
    <xf numFmtId="165" fontId="0" fillId="0" borderId="0" xfId="1" applyNumberFormat="1" applyFont="1" applyFill="1" applyBorder="1"/>
    <xf numFmtId="0" fontId="0" fillId="3" borderId="9" xfId="0" applyFill="1" applyBorder="1" applyProtection="1">
      <protection locked="0"/>
    </xf>
    <xf numFmtId="0" fontId="0" fillId="4" borderId="2" xfId="0" applyFill="1" applyBorder="1" applyProtection="1"/>
    <xf numFmtId="0" fontId="5" fillId="0" borderId="0" xfId="0" applyFont="1" applyProtection="1">
      <protection locked="0"/>
    </xf>
    <xf numFmtId="165" fontId="0" fillId="3" borderId="0" xfId="1" applyNumberFormat="1" applyFont="1" applyFill="1" applyProtection="1"/>
    <xf numFmtId="0" fontId="0" fillId="0" borderId="5" xfId="0" applyBorder="1" applyProtection="1"/>
    <xf numFmtId="165" fontId="0" fillId="3" borderId="5" xfId="1" applyNumberFormat="1" applyFont="1" applyFill="1" applyBorder="1" applyProtection="1"/>
    <xf numFmtId="165" fontId="0" fillId="3" borderId="7" xfId="1" applyNumberFormat="1" applyFont="1" applyFill="1" applyBorder="1" applyProtection="1"/>
    <xf numFmtId="0" fontId="0" fillId="0" borderId="8" xfId="0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B$2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175260</xdr:rowOff>
        </xdr:from>
        <xdr:to>
          <xdr:col>2</xdr:col>
          <xdr:colOff>693420</xdr:colOff>
          <xdr:row>7</xdr:row>
          <xdr:rowOff>18097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Pre-App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175260</xdr:rowOff>
        </xdr:from>
        <xdr:to>
          <xdr:col>3</xdr:col>
          <xdr:colOff>678180</xdr:colOff>
          <xdr:row>7</xdr:row>
          <xdr:rowOff>18097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Full App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666750</xdr:colOff>
      <xdr:row>0</xdr:row>
      <xdr:rowOff>61913</xdr:rowOff>
    </xdr:from>
    <xdr:to>
      <xdr:col>3</xdr:col>
      <xdr:colOff>404627</xdr:colOff>
      <xdr:row>5</xdr:row>
      <xdr:rowOff>56897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1852B6-AE6E-4042-BE9F-BC1A4E914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61913"/>
          <a:ext cx="3055620" cy="87604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101B0-3A55-4936-B7BB-3FE36BB5F615}">
  <sheetPr codeName="Sheet1"/>
  <dimension ref="B2:G19"/>
  <sheetViews>
    <sheetView tabSelected="1" zoomScale="205" zoomScaleNormal="205" workbookViewId="0">
      <selection activeCell="C8" sqref="C8"/>
    </sheetView>
  </sheetViews>
  <sheetFormatPr defaultColWidth="9" defaultRowHeight="13.8" x14ac:dyDescent="0.25"/>
  <cols>
    <col min="1" max="1" width="3.59765625" customWidth="1"/>
    <col min="2" max="2" width="22.69921875" customWidth="1"/>
    <col min="3" max="3" width="12" customWidth="1"/>
    <col min="4" max="4" width="10.09765625" bestFit="1" customWidth="1"/>
    <col min="5" max="5" width="16.3984375" bestFit="1" customWidth="1"/>
    <col min="6" max="6" width="4.8984375" bestFit="1" customWidth="1"/>
  </cols>
  <sheetData>
    <row r="2" spans="2:7" x14ac:dyDescent="0.25">
      <c r="B2" s="30">
        <v>1</v>
      </c>
    </row>
    <row r="6" spans="2:7" ht="14.4" thickBot="1" x14ac:dyDescent="0.3"/>
    <row r="7" spans="2:7" ht="14.4" thickBot="1" x14ac:dyDescent="0.3">
      <c r="B7" s="8" t="s">
        <v>3</v>
      </c>
      <c r="C7" s="29"/>
      <c r="D7" s="29"/>
      <c r="E7" s="9"/>
      <c r="F7" s="9"/>
      <c r="G7" s="10"/>
    </row>
    <row r="8" spans="2:7" ht="16.8" thickBot="1" x14ac:dyDescent="0.3">
      <c r="B8" s="11" t="s">
        <v>0</v>
      </c>
      <c r="C8" s="28">
        <v>10000</v>
      </c>
      <c r="D8" s="12" t="s">
        <v>1</v>
      </c>
      <c r="E8" s="13" t="s">
        <v>6</v>
      </c>
      <c r="F8" s="14">
        <f>IF(C8&lt;100,"-",ROUNDUP(C8/10000,1))</f>
        <v>1</v>
      </c>
      <c r="G8" s="15" t="s">
        <v>7</v>
      </c>
    </row>
    <row r="9" spans="2:7" x14ac:dyDescent="0.25">
      <c r="B9" s="16" t="s">
        <v>2</v>
      </c>
      <c r="C9" s="17">
        <f>IF($B$2=2,IF(C8&gt;=100,350,"EXEMPT"),IF($C$8&lt;100,"EXEMPT",IF($C$8&lt;1000,INDEX(preapp,1,1),IF($C$8&lt;10000,INDEX(preapp,2,1),IF($C$8&lt;30000,INDEX(preapp,3,1),1310)))))</f>
        <v>820</v>
      </c>
      <c r="D9" s="12"/>
      <c r="E9" s="12"/>
      <c r="F9" s="12"/>
      <c r="G9" s="15"/>
    </row>
    <row r="10" spans="2:7" x14ac:dyDescent="0.25">
      <c r="B10" s="16" t="s">
        <v>5</v>
      </c>
      <c r="C10" s="18">
        <f>IF($B$2=2,IF($C$8&lt;100,"EXEMPT",IF($C$8&gt;694400,7500-350,IF($C$8&lt;5000,(ROUNDUP(($C$8/1000),0)*70),IF($C$8&lt;10000,(350+(ROUNDUP((($C$8-5000)/1000),0)*50)),IF($C$8&lt;50000,(700+(ROUNDUP((($C$8-10000)/1000),0)*20)),(1050+(ROUNDUP((($C$8-50000)/1000),0)*10))))))),IF($C$8&lt;100,"EXEMPT",IF($C$8&lt;1000,0,IF($C$8&lt;10000,((ROUNDUP($C$8/1000,0))*INDEX(preapp,2,2)),IF($C$8&lt;30000,((ROUNDUP($C$8/1000,0))*INDEX(preapp,3,2)),0)))))</f>
        <v>290</v>
      </c>
      <c r="D10" s="18"/>
      <c r="E10" s="12"/>
      <c r="F10" s="12"/>
      <c r="G10" s="15"/>
    </row>
    <row r="11" spans="2:7" ht="14.4" thickBot="1" x14ac:dyDescent="0.3">
      <c r="B11" s="19" t="s">
        <v>4</v>
      </c>
      <c r="C11" s="20">
        <f>IF(C8&lt;100,"EXEMPT",C9+C10)</f>
        <v>1110</v>
      </c>
      <c r="D11" s="20"/>
      <c r="E11" s="21"/>
      <c r="F11" s="22"/>
      <c r="G11" s="23"/>
    </row>
    <row r="12" spans="2:7" x14ac:dyDescent="0.25">
      <c r="E12" s="1"/>
    </row>
    <row r="14" spans="2:7" x14ac:dyDescent="0.25">
      <c r="B14" s="24"/>
      <c r="C14" s="25"/>
      <c r="D14" s="25"/>
      <c r="E14" s="25"/>
    </row>
    <row r="15" spans="2:7" x14ac:dyDescent="0.25">
      <c r="B15" s="26"/>
      <c r="C15" s="26"/>
      <c r="D15" s="26"/>
      <c r="E15" s="25"/>
    </row>
    <row r="16" spans="2:7" x14ac:dyDescent="0.25">
      <c r="B16" s="25"/>
      <c r="C16" s="27"/>
      <c r="D16" s="25"/>
      <c r="E16" s="25"/>
    </row>
    <row r="17" spans="2:5" x14ac:dyDescent="0.25">
      <c r="B17" s="25"/>
      <c r="C17" s="27"/>
      <c r="D17" s="27"/>
      <c r="E17" s="25"/>
    </row>
    <row r="18" spans="2:5" x14ac:dyDescent="0.25">
      <c r="B18" s="25"/>
      <c r="C18" s="27"/>
      <c r="D18" s="27"/>
      <c r="E18" s="25"/>
    </row>
    <row r="19" spans="2:5" x14ac:dyDescent="0.25">
      <c r="B19" s="25"/>
      <c r="C19" s="27"/>
      <c r="D19" s="25"/>
      <c r="E19" s="25"/>
    </row>
  </sheetData>
  <sheetProtection algorithmName="SHA-512" hashValue="20Ad0ZDZgoYamfuUrc0IPP9rHn/NV9pMhuXW0aYbFPC9TmhZcoiZst/IDnaIH8upZEvjcvIOlGUmLy86XoJ/9A==" saltValue="U+VwkLczw+7JjxEhH5aL4w==" spinCount="100000" sheet="1" objects="1" scenarios="1" select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3" name="Option Button 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</xdr:row>
                    <xdr:rowOff>175260</xdr:rowOff>
                  </from>
                  <to>
                    <xdr:col>2</xdr:col>
                    <xdr:colOff>693420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4" name="Option Button 4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5</xdr:row>
                    <xdr:rowOff>175260</xdr:rowOff>
                  </from>
                  <to>
                    <xdr:col>3</xdr:col>
                    <xdr:colOff>678180</xdr:colOff>
                    <xdr:row>7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BCCC-E7B9-460A-A258-60C2BBA9A19F}">
  <dimension ref="B3:D8"/>
  <sheetViews>
    <sheetView zoomScale="145" zoomScaleNormal="145" workbookViewId="0">
      <selection activeCell="C5" sqref="C5:D8"/>
    </sheetView>
  </sheetViews>
  <sheetFormatPr defaultRowHeight="13.8" x14ac:dyDescent="0.25"/>
  <cols>
    <col min="2" max="2" width="24.59765625" customWidth="1"/>
  </cols>
  <sheetData>
    <row r="3" spans="2:4" ht="14.4" thickBot="1" x14ac:dyDescent="0.3">
      <c r="B3" s="7" t="s">
        <v>14</v>
      </c>
    </row>
    <row r="4" spans="2:4" x14ac:dyDescent="0.25">
      <c r="B4" s="4" t="s">
        <v>8</v>
      </c>
      <c r="C4" s="5" t="s">
        <v>13</v>
      </c>
      <c r="D4" s="6" t="s">
        <v>15</v>
      </c>
    </row>
    <row r="5" spans="2:4" x14ac:dyDescent="0.25">
      <c r="B5" s="2" t="s">
        <v>9</v>
      </c>
      <c r="C5" s="31">
        <v>140</v>
      </c>
      <c r="D5" s="32"/>
    </row>
    <row r="6" spans="2:4" x14ac:dyDescent="0.25">
      <c r="B6" s="2" t="s">
        <v>10</v>
      </c>
      <c r="C6" s="31">
        <v>210</v>
      </c>
      <c r="D6" s="33">
        <v>69</v>
      </c>
    </row>
    <row r="7" spans="2:4" x14ac:dyDescent="0.25">
      <c r="B7" s="2" t="s">
        <v>11</v>
      </c>
      <c r="C7" s="31">
        <v>820</v>
      </c>
      <c r="D7" s="33">
        <v>29</v>
      </c>
    </row>
    <row r="8" spans="2:4" ht="14.4" thickBot="1" x14ac:dyDescent="0.3">
      <c r="B8" s="3" t="s">
        <v>12</v>
      </c>
      <c r="C8" s="34">
        <v>1390</v>
      </c>
      <c r="D8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Fee Calculator</vt:lpstr>
      <vt:lpstr>Preapp Fees &amp; Charges</vt:lpstr>
      <vt:lpstr>preapp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Hallows</dc:creator>
  <cp:lastModifiedBy>Steve Hallows</cp:lastModifiedBy>
  <dcterms:created xsi:type="dcterms:W3CDTF">2024-07-23T14:58:00Z</dcterms:created>
  <dcterms:modified xsi:type="dcterms:W3CDTF">2025-06-20T14:08:24Z</dcterms:modified>
</cp:coreProperties>
</file>